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'Лист1'!$A$1:$I$143</definedName>
  </definedNames>
  <calcPr fullCalcOnLoad="1"/>
</workbook>
</file>

<file path=xl/sharedStrings.xml><?xml version="1.0" encoding="utf-8"?>
<sst xmlns="http://schemas.openxmlformats.org/spreadsheetml/2006/main" count="188" uniqueCount="126">
  <si>
    <t/>
  </si>
  <si>
    <t>% виконання до річного призначення</t>
  </si>
  <si>
    <t>% виконання до уточнених призначень</t>
  </si>
  <si>
    <t>Додаток № 2</t>
  </si>
  <si>
    <t>Найменування видатків згідно із бюджетною класифікацією</t>
  </si>
  <si>
    <t>Надання пільгового кредиту індивідуальним сільським забудовникам</t>
  </si>
  <si>
    <t>Разом по загальному фонду</t>
  </si>
  <si>
    <t>Разом по загальному фонду з трансфертами</t>
  </si>
  <si>
    <t>Кредитування загального фонду</t>
  </si>
  <si>
    <t>Всього по загальному фонду (враховуючи кредитування)</t>
  </si>
  <si>
    <t>Всього по спеціальному фонду (враховуючи кредитування)</t>
  </si>
  <si>
    <t>Разом по спеціальному фонду</t>
  </si>
  <si>
    <t>Кредитування спеціального фонду</t>
  </si>
  <si>
    <t>Всього видатків загального та спеціального фонду</t>
  </si>
  <si>
    <t>Фінансування за рахунок коштів єдиного казначейського рахунку</t>
  </si>
  <si>
    <t xml:space="preserve">Призначено на рік </t>
  </si>
  <si>
    <t>Призначено на рік з урахуванням змін</t>
  </si>
  <si>
    <t>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</si>
  <si>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</si>
  <si>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</si>
  <si>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</si>
  <si>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</si>
  <si>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</si>
  <si>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</si>
  <si>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Джерела фінансування дефіциту бюджету загального фонду</t>
  </si>
  <si>
    <t>Джерела фінансування дефіциту бюджету спеціального фонду</t>
  </si>
  <si>
    <t xml:space="preserve">Фінансування за рахунок залишків коштів на рахунках бюджетних установ </t>
  </si>
  <si>
    <t>Резервний фонд</t>
  </si>
  <si>
    <t>Кошти що передаються із загального фонду до бюджету розвитку(спец.фонду)</t>
  </si>
  <si>
    <t>Повернення коштів, наданих для кредитування індивідуальних сільських забудовників</t>
  </si>
  <si>
    <t>до рішення  сесії</t>
  </si>
  <si>
    <t xml:space="preserve"> 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</si>
  <si>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</si>
  <si>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</si>
  <si>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0731</t>
  </si>
  <si>
    <t>Багатопрофільна стаціонарна медична допомога населенню</t>
  </si>
  <si>
    <t>0726</t>
  </si>
  <si>
    <t>Первинна медична допомога населенню</t>
  </si>
  <si>
    <t>0763</t>
  </si>
  <si>
    <t>Програма і централізовані заходи профілактики ВІЛ-інфекції/СНІДу</t>
  </si>
  <si>
    <t>1040</t>
  </si>
  <si>
    <t>Заходи державної політики з питань дітей та їх соціального захисту</t>
  </si>
  <si>
    <t>Центри соціальних служб для сім`ї, дітей та молоді</t>
  </si>
  <si>
    <t>1090</t>
  </si>
  <si>
    <t>0810</t>
  </si>
  <si>
    <t>Проведення навчально-тренувальних зборів і змагань з олімпійських видів спорту</t>
  </si>
  <si>
    <t>0490</t>
  </si>
  <si>
    <t>Реалізація заходів щодо інвестиційного розвитку території</t>
  </si>
  <si>
    <t>0830</t>
  </si>
  <si>
    <t>0411</t>
  </si>
  <si>
    <t>Сприяння розвитку малого та середнього підприємництва</t>
  </si>
  <si>
    <t>0320</t>
  </si>
  <si>
    <t>0380</t>
  </si>
  <si>
    <t>Заходи та роботи з мобілізаційної підготовки місцевого значення </t>
  </si>
  <si>
    <t>0133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</si>
  <si>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</si>
  <si>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</si>
  <si>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0960</t>
  </si>
  <si>
    <t>0990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</si>
  <si>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</si>
  <si>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</si>
  <si>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1030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</si>
  <si>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</si>
  <si>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1070</t>
  </si>
  <si>
    <t>Надання пільг багатодітним сім`ям на житлово-комунальні послуги</t>
  </si>
  <si>
    <t>1060</t>
  </si>
  <si>
    <t>Надання субсидій населенню для відшкодування витрат на оплату житлово-комунальних послуг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</si>
  <si>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</si>
  <si>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</si>
  <si>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</si>
  <si>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</si>
  <si>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</si>
  <si>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0822</t>
  </si>
  <si>
    <t>0824</t>
  </si>
  <si>
    <t>Музеї i виставки</t>
  </si>
  <si>
    <t>0828</t>
  </si>
  <si>
    <t>Палаци i будинки культури, клуби та iншi заклади клубного типу</t>
  </si>
  <si>
    <t>Школи естетичного виховання дiтей</t>
  </si>
  <si>
    <t>0829</t>
  </si>
  <si>
    <t>Iншi культурно-освiтнi заклади та заходи</t>
  </si>
  <si>
    <t>0421</t>
  </si>
  <si>
    <t>Програми в галузі сільського господарства, лісового господарства, рибальства та мисливства</t>
  </si>
  <si>
    <t>0180</t>
  </si>
  <si>
    <t>Код ФКВКБ3</t>
  </si>
  <si>
    <t>Надання державного пільгового кредиту індивідуальним сільським забудовникам</t>
  </si>
  <si>
    <t>Інші розрахунки</t>
  </si>
  <si>
    <t>Програми і заходи центрів соціальних служб</t>
  </si>
  <si>
    <t>0160</t>
  </si>
  <si>
    <t>Надання пільг окремим категоріям громадян з оплати послуг зв’язку</t>
  </si>
  <si>
    <t>Субвенція з державного бюджету місцевому бюджету на проведення виборів</t>
  </si>
  <si>
    <t>Погашення різниці між фактичною вартістю теплової енергії</t>
  </si>
  <si>
    <t>0640</t>
  </si>
  <si>
    <t>Стабілізаційна дотація</t>
  </si>
  <si>
    <t>Субвенція з державного бюджету місцевим бюджетам на будівництво,придбання житла для дітей-сиріт</t>
  </si>
  <si>
    <t>Інші програми та заходи в сфері  охорони здоров`я</t>
  </si>
  <si>
    <t xml:space="preserve"> Централізованіх заходи з лікування хворих на цукровий та нецукровий діабет</t>
  </si>
  <si>
    <t>Реалізація державної політики у моложіжній сфері</t>
  </si>
  <si>
    <t>Інші заходи у сфері соціального захисту і соціального забезпечення</t>
  </si>
  <si>
    <t>Заходи із запобігання та ліквідації надзвичайних ситуацій та наслідків стихійного лиха</t>
  </si>
  <si>
    <t>Інша діяльність у сфері державного управління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</si>
  <si>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</si>
  <si>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</si>
  <si>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</si>
  <si>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Інші  дотації з місцевого бюджету</t>
  </si>
  <si>
    <t>Субвенція з місцевого бюджету на здійснення заходів щодо соціально-економічного розвитку окремих теріторій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</si>
  <si>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</si>
  <si>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Інші субвенції з місцевого бюджету</t>
  </si>
  <si>
    <t>-</t>
  </si>
  <si>
    <t>Заходи державної політики із забезпечення рівних прав та можливостей жінок та чоловіків</t>
  </si>
  <si>
    <t>Здійснення заходів та реалізація проектів на виконання Державної цільової соціальної програми `Молодь України`</t>
  </si>
  <si>
    <t>Інші заходи та заклади молодіжної політики</t>
  </si>
  <si>
    <t>Інші заходи громадського порядку та безпеки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</si>
  <si>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</si>
  <si>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</si>
  <si>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Реалізація програм в галузі сільського господарства</t>
  </si>
  <si>
    <t>Методичне забезпечення діяльності закладів освіти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</si>
  <si>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</si>
  <si>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</si>
  <si>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</si>
  <si>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місцевих виборів</t>
  </si>
  <si>
    <t xml:space="preserve">                    Виконання районного бюджету за  2020 рік по видатках </t>
  </si>
  <si>
    <t xml:space="preserve">Виконано за  2020 рік                        </t>
  </si>
  <si>
    <t>від                             р.</t>
  </si>
  <si>
    <t>Корюківської районної ради</t>
  </si>
  <si>
    <t xml:space="preserve">Голова комісії з припинення юридичної </t>
  </si>
  <si>
    <t>особи-відділу фінансів Сосницької РДА                         Валентин ОЧЕРЕДЬКО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</si>
</sst>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0">
    <font>
      <sz val="10"/>
      <name val="MS Sans Serif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sz val="10"/>
      <name val="Arial Cyr"/>
      <family val="0"/>
    </font>
    <font>
      <sz val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7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5" fillId="7" borderId="0" applyNumberFormat="0" applyBorder="0" applyAlignment="0" applyProtection="0"/>
    <xf numFmtId="0" fontId="6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9" borderId="1" applyNumberFormat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9" fillId="0" borderId="0" applyFont="0" applyFill="0" applyBorder="0" applyAlignment="0" applyProtection="0"/>
    <xf numFmtId="0" fontId="19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Border="1" applyAlignment="1" quotePrefix="1">
      <alignment vertical="center" wrapText="1"/>
    </xf>
    <xf numFmtId="2" fontId="4" fillId="0" borderId="13" xfId="0" applyNumberFormat="1" applyFont="1" applyBorder="1" applyAlignment="1" quotePrefix="1">
      <alignment horizontal="center" vertical="center" wrapText="1"/>
    </xf>
    <xf numFmtId="2" fontId="4" fillId="0" borderId="11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4" fillId="0" borderId="10" xfId="53" applyFont="1" applyBorder="1" applyAlignment="1" quotePrefix="1">
      <alignment horizontal="center" vertical="center" wrapText="1"/>
      <protection/>
    </xf>
    <xf numFmtId="0" fontId="4" fillId="0" borderId="10" xfId="53" applyFont="1" applyBorder="1" applyAlignment="1" quotePrefix="1">
      <alignment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80" fontId="4" fillId="0" borderId="10" xfId="0" applyNumberFormat="1" applyFont="1" applyFill="1" applyBorder="1" applyAlignment="1" applyProtection="1">
      <alignment horizontal="center" vertical="justify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8" fillId="0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1" fontId="4" fillId="0" borderId="10" xfId="53" applyNumberFormat="1" applyFont="1" applyBorder="1" applyAlignment="1">
      <alignment horizontal="center" vertical="justify" wrapText="1"/>
      <protection/>
    </xf>
    <xf numFmtId="1" fontId="4" fillId="0" borderId="10" xfId="0" applyNumberFormat="1" applyFont="1" applyFill="1" applyBorder="1" applyAlignment="1" applyProtection="1">
      <alignment horizontal="center" vertical="justify"/>
      <protection/>
    </xf>
    <xf numFmtId="1" fontId="4" fillId="0" borderId="11" xfId="0" applyNumberFormat="1" applyFont="1" applyBorder="1" applyAlignment="1" quotePrefix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justify" vertical="top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Книга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40"/>
  <sheetViews>
    <sheetView tabSelected="1" view="pageBreakPreview" zoomScaleSheetLayoutView="100" zoomScalePageLayoutView="0" workbookViewId="0" topLeftCell="A1">
      <pane xSplit="4" ySplit="8" topLeftCell="E13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40" sqref="G140"/>
    </sheetView>
  </sheetViews>
  <sheetFormatPr defaultColWidth="9.140625" defaultRowHeight="12.75"/>
  <cols>
    <col min="1" max="1" width="2.140625" style="0" customWidth="1"/>
    <col min="2" max="2" width="0" style="0" hidden="1" customWidth="1"/>
    <col min="3" max="3" width="11.7109375" style="17" customWidth="1"/>
    <col min="4" max="4" width="53.8515625" style="0" customWidth="1"/>
    <col min="5" max="5" width="13.28125" style="17" customWidth="1"/>
    <col min="6" max="6" width="14.7109375" style="17" customWidth="1"/>
    <col min="7" max="7" width="12.57421875" style="17" customWidth="1"/>
    <col min="8" max="9" width="10.7109375" style="17" customWidth="1"/>
  </cols>
  <sheetData>
    <row r="1" spans="3:8" ht="12.75">
      <c r="C1" s="28"/>
      <c r="G1" s="18"/>
      <c r="H1" s="18" t="s">
        <v>3</v>
      </c>
    </row>
    <row r="2" spans="3:8" ht="12.75">
      <c r="C2" s="28"/>
      <c r="G2" s="18"/>
      <c r="H2" s="18" t="s">
        <v>30</v>
      </c>
    </row>
    <row r="3" spans="3:8" ht="12.75">
      <c r="C3" s="28"/>
      <c r="G3" s="18"/>
      <c r="H3" s="18" t="s">
        <v>123</v>
      </c>
    </row>
    <row r="4" spans="3:8" ht="12.75">
      <c r="C4" s="29"/>
      <c r="G4" s="18"/>
      <c r="H4" s="18" t="s">
        <v>122</v>
      </c>
    </row>
    <row r="5" spans="3:8" ht="12.75">
      <c r="C5" s="17" t="s">
        <v>0</v>
      </c>
      <c r="H5" s="19" t="s">
        <v>31</v>
      </c>
    </row>
    <row r="6" spans="3:9" ht="12.75">
      <c r="C6" s="38" t="s">
        <v>120</v>
      </c>
      <c r="D6" s="38"/>
      <c r="E6" s="38"/>
      <c r="F6" s="38"/>
      <c r="G6" s="38"/>
      <c r="H6" s="38"/>
      <c r="I6" s="38"/>
    </row>
    <row r="7" spans="3:9" ht="12.75">
      <c r="C7" s="38"/>
      <c r="D7" s="38"/>
      <c r="E7" s="38"/>
      <c r="F7" s="38"/>
      <c r="G7" s="38"/>
      <c r="H7" s="38"/>
      <c r="I7" s="38"/>
    </row>
    <row r="8" spans="3:9" ht="64.5" customHeight="1">
      <c r="C8" s="20" t="s">
        <v>83</v>
      </c>
      <c r="D8" s="3" t="s">
        <v>4</v>
      </c>
      <c r="E8" s="4" t="s">
        <v>15</v>
      </c>
      <c r="F8" s="4" t="s">
        <v>16</v>
      </c>
      <c r="G8" s="4" t="s">
        <v>121</v>
      </c>
      <c r="H8" s="4" t="s">
        <v>1</v>
      </c>
      <c r="I8" s="4" t="s">
        <v>2</v>
      </c>
    </row>
    <row r="9" spans="3:9" ht="51">
      <c r="C9" s="10" t="s">
        <v>32</v>
      </c>
      <c r="D9" s="9" t="s">
        <v>33</v>
      </c>
      <c r="E9" s="22">
        <v>1900000</v>
      </c>
      <c r="F9" s="22">
        <v>1773153</v>
      </c>
      <c r="G9" s="22">
        <v>1745339</v>
      </c>
      <c r="H9" s="16">
        <f aca="true" t="shared" si="0" ref="H9:H40">G9/E9*100</f>
        <v>91.85994736842106</v>
      </c>
      <c r="I9" s="16">
        <f>G9/F9*100</f>
        <v>98.43138183788992</v>
      </c>
    </row>
    <row r="10" spans="3:9" s="8" customFormat="1" ht="12.75">
      <c r="C10" s="11" t="s">
        <v>34</v>
      </c>
      <c r="D10" s="9" t="s">
        <v>35</v>
      </c>
      <c r="E10" s="22">
        <v>3930300</v>
      </c>
      <c r="F10" s="22">
        <v>8156170</v>
      </c>
      <c r="G10" s="22">
        <v>8156122</v>
      </c>
      <c r="H10" s="16">
        <f t="shared" si="0"/>
        <v>207.5190697911101</v>
      </c>
      <c r="I10" s="16">
        <f aca="true" t="shared" si="1" ref="I10:I83">G10/F10*100</f>
        <v>99.9994114884805</v>
      </c>
    </row>
    <row r="11" spans="3:9" s="8" customFormat="1" ht="12.75">
      <c r="C11" s="11" t="s">
        <v>36</v>
      </c>
      <c r="D11" s="9" t="s">
        <v>37</v>
      </c>
      <c r="E11" s="22">
        <v>196000</v>
      </c>
      <c r="F11" s="22">
        <v>178800</v>
      </c>
      <c r="G11" s="22">
        <v>178800</v>
      </c>
      <c r="H11" s="16">
        <f t="shared" si="0"/>
        <v>91.22448979591836</v>
      </c>
      <c r="I11" s="16">
        <f t="shared" si="1"/>
        <v>100</v>
      </c>
    </row>
    <row r="12" spans="3:9" ht="12.75" hidden="1">
      <c r="C12" s="11" t="s">
        <v>38</v>
      </c>
      <c r="D12" s="9"/>
      <c r="E12" s="22"/>
      <c r="F12" s="22"/>
      <c r="G12" s="22"/>
      <c r="H12" s="16" t="e">
        <f t="shared" si="0"/>
        <v>#DIV/0!</v>
      </c>
      <c r="I12" s="16" t="e">
        <f t="shared" si="1"/>
        <v>#DIV/0!</v>
      </c>
    </row>
    <row r="13" spans="3:9" ht="25.5" hidden="1">
      <c r="C13" s="11" t="s">
        <v>38</v>
      </c>
      <c r="D13" s="9" t="s">
        <v>39</v>
      </c>
      <c r="E13" s="22"/>
      <c r="F13" s="22"/>
      <c r="G13" s="22"/>
      <c r="H13" s="16" t="e">
        <f t="shared" si="0"/>
        <v>#DIV/0!</v>
      </c>
      <c r="I13" s="16" t="e">
        <f t="shared" si="1"/>
        <v>#DIV/0!</v>
      </c>
    </row>
    <row r="14" spans="3:9" ht="25.5">
      <c r="C14" s="11" t="s">
        <v>38</v>
      </c>
      <c r="D14" s="33" t="s">
        <v>95</v>
      </c>
      <c r="E14" s="22">
        <v>243300</v>
      </c>
      <c r="F14" s="22">
        <v>220900</v>
      </c>
      <c r="G14" s="22">
        <v>220877</v>
      </c>
      <c r="H14" s="16">
        <f t="shared" si="0"/>
        <v>90.78380600082203</v>
      </c>
      <c r="I14" s="16">
        <f t="shared" si="1"/>
        <v>99.9895880488909</v>
      </c>
    </row>
    <row r="15" spans="3:9" ht="12.75" hidden="1">
      <c r="C15" s="11" t="s">
        <v>38</v>
      </c>
      <c r="D15" s="9" t="s">
        <v>94</v>
      </c>
      <c r="E15" s="22"/>
      <c r="F15" s="22"/>
      <c r="G15" s="22"/>
      <c r="H15" s="16" t="e">
        <f t="shared" si="0"/>
        <v>#DIV/0!</v>
      </c>
      <c r="I15" s="16" t="e">
        <f t="shared" si="1"/>
        <v>#DIV/0!</v>
      </c>
    </row>
    <row r="16" spans="3:9" ht="25.5">
      <c r="C16" s="11" t="s">
        <v>40</v>
      </c>
      <c r="D16" s="9" t="s">
        <v>41</v>
      </c>
      <c r="E16" s="22">
        <v>20000</v>
      </c>
      <c r="F16" s="22">
        <v>20000</v>
      </c>
      <c r="G16" s="22">
        <v>19999</v>
      </c>
      <c r="H16" s="16">
        <f t="shared" si="0"/>
        <v>99.995</v>
      </c>
      <c r="I16" s="16">
        <f t="shared" si="1"/>
        <v>99.995</v>
      </c>
    </row>
    <row r="17" spans="3:9" ht="12.75">
      <c r="C17" s="11" t="s">
        <v>40</v>
      </c>
      <c r="D17" s="9" t="s">
        <v>42</v>
      </c>
      <c r="E17" s="22">
        <v>450000</v>
      </c>
      <c r="F17" s="22">
        <v>481600</v>
      </c>
      <c r="G17" s="22">
        <v>481600</v>
      </c>
      <c r="H17" s="16">
        <f t="shared" si="0"/>
        <v>107.02222222222221</v>
      </c>
      <c r="I17" s="16">
        <f t="shared" si="1"/>
        <v>100</v>
      </c>
    </row>
    <row r="18" spans="3:9" ht="12.75" hidden="1">
      <c r="C18" s="11" t="s">
        <v>40</v>
      </c>
      <c r="D18" s="9"/>
      <c r="E18" s="22"/>
      <c r="F18" s="22"/>
      <c r="G18" s="22"/>
      <c r="H18" s="16" t="e">
        <f t="shared" si="0"/>
        <v>#DIV/0!</v>
      </c>
      <c r="I18" s="16" t="e">
        <f t="shared" si="1"/>
        <v>#DIV/0!</v>
      </c>
    </row>
    <row r="19" spans="3:9" ht="12.75" hidden="1">
      <c r="C19" s="11" t="s">
        <v>40</v>
      </c>
      <c r="D19" s="33" t="s">
        <v>96</v>
      </c>
      <c r="E19" s="22"/>
      <c r="F19" s="22"/>
      <c r="G19" s="22"/>
      <c r="H19" s="16" t="e">
        <f t="shared" si="0"/>
        <v>#DIV/0!</v>
      </c>
      <c r="I19" s="16" t="e">
        <f t="shared" si="1"/>
        <v>#DIV/0!</v>
      </c>
    </row>
    <row r="20" spans="3:9" ht="25.5">
      <c r="C20" s="11" t="s">
        <v>43</v>
      </c>
      <c r="D20" s="33" t="s">
        <v>97</v>
      </c>
      <c r="E20" s="22">
        <v>50000</v>
      </c>
      <c r="F20" s="22">
        <v>70000</v>
      </c>
      <c r="G20" s="22">
        <v>70000</v>
      </c>
      <c r="H20" s="16">
        <f t="shared" si="0"/>
        <v>140</v>
      </c>
      <c r="I20" s="16">
        <f t="shared" si="1"/>
        <v>100</v>
      </c>
    </row>
    <row r="21" spans="3:9" ht="25.5">
      <c r="C21" s="11" t="s">
        <v>44</v>
      </c>
      <c r="D21" s="9" t="s">
        <v>45</v>
      </c>
      <c r="E21" s="22">
        <v>15000</v>
      </c>
      <c r="F21" s="22"/>
      <c r="G21" s="22"/>
      <c r="H21" s="16">
        <f t="shared" si="0"/>
        <v>0</v>
      </c>
      <c r="I21" s="16" t="e">
        <f t="shared" si="1"/>
        <v>#DIV/0!</v>
      </c>
    </row>
    <row r="22" spans="3:9" ht="12.75" hidden="1">
      <c r="C22" s="11" t="s">
        <v>44</v>
      </c>
      <c r="D22" s="9"/>
      <c r="E22" s="22"/>
      <c r="F22" s="22"/>
      <c r="G22" s="22"/>
      <c r="H22" s="16" t="e">
        <f t="shared" si="0"/>
        <v>#DIV/0!</v>
      </c>
      <c r="I22" s="16" t="e">
        <f t="shared" si="1"/>
        <v>#DIV/0!</v>
      </c>
    </row>
    <row r="23" spans="3:9" ht="12.75" hidden="1">
      <c r="C23" s="11" t="s">
        <v>48</v>
      </c>
      <c r="D23" s="9"/>
      <c r="E23" s="22"/>
      <c r="F23" s="22"/>
      <c r="G23" s="22"/>
      <c r="H23" s="16" t="e">
        <f t="shared" si="0"/>
        <v>#DIV/0!</v>
      </c>
      <c r="I23" s="16" t="e">
        <f t="shared" si="1"/>
        <v>#DIV/0!</v>
      </c>
    </row>
    <row r="24" spans="3:9" s="8" customFormat="1" ht="12.75">
      <c r="C24" s="11" t="s">
        <v>49</v>
      </c>
      <c r="D24" s="9" t="s">
        <v>50</v>
      </c>
      <c r="E24" s="22">
        <v>25000</v>
      </c>
      <c r="F24" s="22"/>
      <c r="G24" s="22"/>
      <c r="H24" s="16">
        <f t="shared" si="0"/>
        <v>0</v>
      </c>
      <c r="I24" s="16" t="e">
        <f t="shared" si="1"/>
        <v>#DIV/0!</v>
      </c>
    </row>
    <row r="25" spans="3:9" s="8" customFormat="1" ht="25.5">
      <c r="C25" s="11" t="s">
        <v>51</v>
      </c>
      <c r="D25" s="33" t="s">
        <v>98</v>
      </c>
      <c r="E25" s="22">
        <v>10000</v>
      </c>
      <c r="F25" s="22">
        <v>10000</v>
      </c>
      <c r="G25" s="22">
        <v>9998</v>
      </c>
      <c r="H25" s="16">
        <f t="shared" si="0"/>
        <v>99.98</v>
      </c>
      <c r="I25" s="16">
        <f t="shared" si="1"/>
        <v>99.98</v>
      </c>
    </row>
    <row r="26" spans="3:9" s="8" customFormat="1" ht="25.5">
      <c r="C26" s="11" t="s">
        <v>52</v>
      </c>
      <c r="D26" s="9" t="s">
        <v>53</v>
      </c>
      <c r="E26" s="22">
        <v>40000</v>
      </c>
      <c r="F26" s="22">
        <v>15000</v>
      </c>
      <c r="G26" s="22">
        <v>14989</v>
      </c>
      <c r="H26" s="16">
        <f t="shared" si="0"/>
        <v>37.4725</v>
      </c>
      <c r="I26" s="16">
        <f t="shared" si="1"/>
        <v>99.92666666666666</v>
      </c>
    </row>
    <row r="27" spans="3:9" s="8" customFormat="1" ht="12.75">
      <c r="C27" s="11"/>
      <c r="D27" s="9" t="s">
        <v>111</v>
      </c>
      <c r="E27" s="22">
        <v>20000</v>
      </c>
      <c r="F27" s="22"/>
      <c r="G27" s="22"/>
      <c r="H27" s="16">
        <f t="shared" si="0"/>
        <v>0</v>
      </c>
      <c r="I27" s="16" t="e">
        <f t="shared" si="1"/>
        <v>#DIV/0!</v>
      </c>
    </row>
    <row r="28" spans="3:9" s="8" customFormat="1" ht="25.5">
      <c r="C28" s="11"/>
      <c r="D28" s="9" t="s">
        <v>108</v>
      </c>
      <c r="E28" s="22">
        <v>10000</v>
      </c>
      <c r="F28" s="22">
        <v>6800</v>
      </c>
      <c r="G28" s="22">
        <v>6717</v>
      </c>
      <c r="H28" s="16">
        <f t="shared" si="0"/>
        <v>67.17</v>
      </c>
      <c r="I28" s="16">
        <f t="shared" si="1"/>
        <v>98.77941176470588</v>
      </c>
    </row>
    <row r="29" spans="3:9" s="8" customFormat="1" ht="12.75">
      <c r="C29" s="11"/>
      <c r="D29" s="9" t="s">
        <v>110</v>
      </c>
      <c r="E29" s="22">
        <v>15000</v>
      </c>
      <c r="F29" s="22"/>
      <c r="G29" s="22"/>
      <c r="H29" s="16">
        <f t="shared" si="0"/>
        <v>0</v>
      </c>
      <c r="I29" s="16" t="e">
        <f t="shared" si="1"/>
        <v>#DIV/0!</v>
      </c>
    </row>
    <row r="30" spans="3:9" s="8" customFormat="1" ht="12.75">
      <c r="C30" s="11" t="s">
        <v>54</v>
      </c>
      <c r="D30" s="9" t="s">
        <v>27</v>
      </c>
      <c r="E30" s="22">
        <v>376000</v>
      </c>
      <c r="F30" s="22">
        <v>1</v>
      </c>
      <c r="G30" s="22"/>
      <c r="H30" s="16">
        <f t="shared" si="0"/>
        <v>0</v>
      </c>
      <c r="I30" s="16">
        <f t="shared" si="1"/>
        <v>0</v>
      </c>
    </row>
    <row r="31" spans="3:9" s="8" customFormat="1" ht="12.75">
      <c r="C31" s="11" t="s">
        <v>54</v>
      </c>
      <c r="D31" s="9" t="s">
        <v>99</v>
      </c>
      <c r="E31" s="22">
        <v>220000</v>
      </c>
      <c r="F31" s="22">
        <v>183400</v>
      </c>
      <c r="G31" s="22">
        <v>181399</v>
      </c>
      <c r="H31" s="16">
        <f t="shared" si="0"/>
        <v>82.45409090909091</v>
      </c>
      <c r="I31" s="16">
        <f t="shared" si="1"/>
        <v>98.90894220283533</v>
      </c>
    </row>
    <row r="32" spans="3:9" s="8" customFormat="1" ht="12.75">
      <c r="C32" s="11"/>
      <c r="D32" s="33" t="s">
        <v>119</v>
      </c>
      <c r="E32" s="22"/>
      <c r="F32" s="22">
        <v>2200</v>
      </c>
      <c r="G32" s="22">
        <v>2200</v>
      </c>
      <c r="H32" s="16" t="e">
        <f>G32/E32*100</f>
        <v>#DIV/0!</v>
      </c>
      <c r="I32" s="16">
        <f>G32/F32*100</f>
        <v>100</v>
      </c>
    </row>
    <row r="33" spans="3:9" s="8" customFormat="1" ht="25.5">
      <c r="C33" s="34"/>
      <c r="D33" s="33" t="s">
        <v>109</v>
      </c>
      <c r="E33" s="22">
        <v>10000</v>
      </c>
      <c r="F33" s="22"/>
      <c r="G33" s="22"/>
      <c r="H33" s="16">
        <f t="shared" si="0"/>
        <v>0</v>
      </c>
      <c r="I33" s="16" t="e">
        <f>G33/F33*100</f>
        <v>#DIV/0!</v>
      </c>
    </row>
    <row r="34" spans="3:9" s="8" customFormat="1" ht="51">
      <c r="C34" s="11" t="s">
        <v>55</v>
      </c>
      <c r="D34" s="9" t="s">
        <v>56</v>
      </c>
      <c r="E34" s="22">
        <v>20496900</v>
      </c>
      <c r="F34" s="22">
        <v>26280175</v>
      </c>
      <c r="G34" s="22">
        <v>25977114</v>
      </c>
      <c r="H34" s="16">
        <f t="shared" si="0"/>
        <v>126.73679434451064</v>
      </c>
      <c r="I34" s="16">
        <f t="shared" si="1"/>
        <v>98.84680752696661</v>
      </c>
    </row>
    <row r="35" spans="3:9" s="8" customFormat="1" ht="12.75">
      <c r="C35" s="11" t="s">
        <v>58</v>
      </c>
      <c r="D35" s="9" t="s">
        <v>115</v>
      </c>
      <c r="E35" s="22">
        <v>620000</v>
      </c>
      <c r="F35" s="22">
        <v>607872</v>
      </c>
      <c r="G35" s="22">
        <v>569517</v>
      </c>
      <c r="H35" s="16">
        <f t="shared" si="0"/>
        <v>91.85758064516129</v>
      </c>
      <c r="I35" s="16">
        <f t="shared" si="1"/>
        <v>93.69028348073279</v>
      </c>
    </row>
    <row r="36" spans="3:9" s="8" customFormat="1" ht="12.75">
      <c r="C36" s="11" t="s">
        <v>58</v>
      </c>
      <c r="D36" s="33" t="s">
        <v>100</v>
      </c>
      <c r="E36" s="22">
        <v>420000</v>
      </c>
      <c r="F36" s="22">
        <v>718310</v>
      </c>
      <c r="G36" s="22">
        <v>713677</v>
      </c>
      <c r="H36" s="16">
        <f t="shared" si="0"/>
        <v>169.92309523809524</v>
      </c>
      <c r="I36" s="16">
        <f t="shared" si="1"/>
        <v>99.35501385195806</v>
      </c>
    </row>
    <row r="37" spans="3:9" s="8" customFormat="1" ht="12.75" customHeight="1" hidden="1">
      <c r="C37" s="11" t="s">
        <v>58</v>
      </c>
      <c r="D37" s="9"/>
      <c r="E37" s="22"/>
      <c r="F37" s="22"/>
      <c r="G37" s="22"/>
      <c r="H37" s="16" t="e">
        <f t="shared" si="0"/>
        <v>#DIV/0!</v>
      </c>
      <c r="I37" s="16" t="e">
        <f t="shared" si="1"/>
        <v>#DIV/0!</v>
      </c>
    </row>
    <row r="38" spans="3:9" s="8" customFormat="1" ht="12.75">
      <c r="C38" s="11" t="s">
        <v>58</v>
      </c>
      <c r="D38" s="9" t="s">
        <v>101</v>
      </c>
      <c r="E38" s="22">
        <v>11000</v>
      </c>
      <c r="F38" s="22">
        <v>11000</v>
      </c>
      <c r="G38" s="22">
        <v>10860</v>
      </c>
      <c r="H38" s="16">
        <f t="shared" si="0"/>
        <v>98.72727272727273</v>
      </c>
      <c r="I38" s="16">
        <f t="shared" si="1"/>
        <v>98.72727272727273</v>
      </c>
    </row>
    <row r="39" spans="3:9" s="8" customFormat="1" ht="12.75" customHeight="1" hidden="1">
      <c r="C39" s="11" t="s">
        <v>58</v>
      </c>
      <c r="D39" s="9"/>
      <c r="E39" s="22"/>
      <c r="F39" s="22"/>
      <c r="G39" s="22"/>
      <c r="H39" s="16" t="e">
        <f t="shared" si="0"/>
        <v>#DIV/0!</v>
      </c>
      <c r="I39" s="16" t="e">
        <f t="shared" si="1"/>
        <v>#DIV/0!</v>
      </c>
    </row>
    <row r="40" spans="3:9" s="8" customFormat="1" ht="38.25" customHeight="1" hidden="1">
      <c r="C40" s="11" t="s">
        <v>59</v>
      </c>
      <c r="D40" s="9" t="s">
        <v>60</v>
      </c>
      <c r="E40" s="22"/>
      <c r="F40" s="22"/>
      <c r="G40" s="22"/>
      <c r="H40" s="16" t="e">
        <f t="shared" si="0"/>
        <v>#DIV/0!</v>
      </c>
      <c r="I40" s="16" t="e">
        <f t="shared" si="1"/>
        <v>#DIV/0!</v>
      </c>
    </row>
    <row r="41" spans="3:9" ht="12.75" customHeight="1" hidden="1">
      <c r="C41" s="11"/>
      <c r="D41" s="9"/>
      <c r="E41" s="22"/>
      <c r="F41" s="22"/>
      <c r="G41" s="22"/>
      <c r="H41" s="16"/>
      <c r="I41" s="16"/>
    </row>
    <row r="42" spans="3:9" ht="12.75" customHeight="1" hidden="1">
      <c r="C42" s="11"/>
      <c r="D42" s="9"/>
      <c r="E42" s="22"/>
      <c r="F42" s="22"/>
      <c r="G42" s="22"/>
      <c r="H42" s="16"/>
      <c r="I42" s="16"/>
    </row>
    <row r="43" spans="3:9" ht="12.75" customHeight="1" hidden="1">
      <c r="C43" s="11"/>
      <c r="D43" s="9"/>
      <c r="E43" s="22"/>
      <c r="F43" s="22"/>
      <c r="G43" s="22"/>
      <c r="H43" s="16"/>
      <c r="I43" s="16"/>
    </row>
    <row r="44" spans="3:9" ht="12.75" customHeight="1" hidden="1">
      <c r="C44" s="11"/>
      <c r="D44" s="9"/>
      <c r="E44" s="22"/>
      <c r="F44" s="22"/>
      <c r="G44" s="22"/>
      <c r="H44" s="16"/>
      <c r="I44" s="16"/>
    </row>
    <row r="45" spans="3:9" ht="25.5" customHeight="1" hidden="1">
      <c r="C45" s="11" t="s">
        <v>63</v>
      </c>
      <c r="D45" s="9" t="s">
        <v>64</v>
      </c>
      <c r="E45" s="22"/>
      <c r="F45" s="22"/>
      <c r="G45" s="22"/>
      <c r="H45" s="16" t="e">
        <f aca="true" t="shared" si="2" ref="H45:H50">G45/E45*100</f>
        <v>#DIV/0!</v>
      </c>
      <c r="I45" s="16" t="e">
        <f t="shared" si="1"/>
        <v>#DIV/0!</v>
      </c>
    </row>
    <row r="46" spans="3:9" ht="25.5" customHeight="1" hidden="1">
      <c r="C46" s="11" t="s">
        <v>65</v>
      </c>
      <c r="D46" s="9" t="s">
        <v>66</v>
      </c>
      <c r="E46" s="22"/>
      <c r="F46" s="22"/>
      <c r="G46" s="22"/>
      <c r="H46" s="16" t="e">
        <f t="shared" si="2"/>
        <v>#DIV/0!</v>
      </c>
      <c r="I46" s="16" t="e">
        <f t="shared" si="1"/>
        <v>#DIV/0!</v>
      </c>
    </row>
    <row r="47" spans="3:9" ht="24.75" customHeight="1">
      <c r="C47" s="27">
        <v>1070</v>
      </c>
      <c r="D47" s="33" t="s">
        <v>88</v>
      </c>
      <c r="E47" s="22">
        <v>35000</v>
      </c>
      <c r="F47" s="22">
        <v>25000</v>
      </c>
      <c r="G47" s="22">
        <v>25000</v>
      </c>
      <c r="H47" s="16">
        <f t="shared" si="2"/>
        <v>71.42857142857143</v>
      </c>
      <c r="I47" s="16">
        <f t="shared" si="1"/>
        <v>100</v>
      </c>
    </row>
    <row r="48" spans="3:9" ht="24.75" customHeight="1">
      <c r="C48" s="27">
        <v>1070</v>
      </c>
      <c r="D48" s="9" t="s">
        <v>116</v>
      </c>
      <c r="E48" s="22">
        <v>308000</v>
      </c>
      <c r="F48" s="22">
        <v>198701</v>
      </c>
      <c r="G48" s="22">
        <v>154481</v>
      </c>
      <c r="H48" s="16">
        <f t="shared" si="2"/>
        <v>50.156168831168834</v>
      </c>
      <c r="I48" s="16">
        <f t="shared" si="1"/>
        <v>77.74545674153627</v>
      </c>
    </row>
    <row r="49" spans="3:9" ht="24.75" customHeight="1">
      <c r="C49" s="11" t="s">
        <v>61</v>
      </c>
      <c r="D49" s="9" t="s">
        <v>62</v>
      </c>
      <c r="E49" s="22"/>
      <c r="F49" s="22"/>
      <c r="G49" s="22"/>
      <c r="H49" s="16" t="e">
        <f t="shared" si="2"/>
        <v>#DIV/0!</v>
      </c>
      <c r="I49" s="16" t="e">
        <f t="shared" si="1"/>
        <v>#DIV/0!</v>
      </c>
    </row>
    <row r="50" spans="3:9" ht="24.75" customHeight="1">
      <c r="C50" s="27">
        <v>1070</v>
      </c>
      <c r="D50" s="33" t="s">
        <v>117</v>
      </c>
      <c r="E50" s="22">
        <v>39800</v>
      </c>
      <c r="F50" s="22">
        <v>24804</v>
      </c>
      <c r="G50" s="22">
        <v>23238</v>
      </c>
      <c r="H50" s="16">
        <f t="shared" si="2"/>
        <v>58.38693467336683</v>
      </c>
      <c r="I50" s="16">
        <f t="shared" si="1"/>
        <v>93.6865021770682</v>
      </c>
    </row>
    <row r="51" spans="3:9" ht="24.75" customHeight="1">
      <c r="C51" s="27"/>
      <c r="D51" s="9" t="s">
        <v>118</v>
      </c>
      <c r="E51" s="22"/>
      <c r="F51" s="22">
        <v>5000</v>
      </c>
      <c r="G51" s="22">
        <v>5000</v>
      </c>
      <c r="H51" s="16"/>
      <c r="I51" s="16">
        <f t="shared" si="1"/>
        <v>100</v>
      </c>
    </row>
    <row r="52" spans="3:9" ht="24.75" customHeight="1" hidden="1">
      <c r="C52" s="11"/>
      <c r="D52" s="33"/>
      <c r="E52" s="22"/>
      <c r="F52" s="22"/>
      <c r="G52" s="22"/>
      <c r="H52" s="16"/>
      <c r="I52" s="16"/>
    </row>
    <row r="53" spans="3:9" ht="24.75" customHeight="1">
      <c r="C53" s="11" t="s">
        <v>63</v>
      </c>
      <c r="D53" s="9" t="s">
        <v>67</v>
      </c>
      <c r="E53" s="22">
        <v>100000</v>
      </c>
      <c r="F53" s="22">
        <v>99996</v>
      </c>
      <c r="G53" s="22">
        <v>99996</v>
      </c>
      <c r="H53" s="16">
        <f>G53/E53*100</f>
        <v>99.996</v>
      </c>
      <c r="I53" s="16">
        <f t="shared" si="1"/>
        <v>100</v>
      </c>
    </row>
    <row r="54" spans="3:9" ht="12.75" customHeight="1" hidden="1">
      <c r="C54" s="11"/>
      <c r="D54" s="9"/>
      <c r="E54" s="22"/>
      <c r="F54" s="22"/>
      <c r="G54" s="22"/>
      <c r="H54" s="16"/>
      <c r="I54" s="16"/>
    </row>
    <row r="55" spans="3:9" ht="12.75" customHeight="1" hidden="1">
      <c r="C55" s="11"/>
      <c r="D55" s="9"/>
      <c r="E55" s="22"/>
      <c r="F55" s="22"/>
      <c r="G55" s="22"/>
      <c r="H55" s="16"/>
      <c r="I55" s="16"/>
    </row>
    <row r="56" spans="3:9" ht="12.75" customHeight="1" hidden="1">
      <c r="C56" s="11"/>
      <c r="D56" s="9"/>
      <c r="E56" s="22"/>
      <c r="F56" s="22"/>
      <c r="G56" s="22"/>
      <c r="H56" s="16"/>
      <c r="I56" s="16"/>
    </row>
    <row r="57" spans="3:9" ht="12.75" customHeight="1" hidden="1">
      <c r="C57" s="11"/>
      <c r="D57" s="9"/>
      <c r="E57" s="22"/>
      <c r="F57" s="22"/>
      <c r="G57" s="22"/>
      <c r="H57" s="16"/>
      <c r="I57" s="16"/>
    </row>
    <row r="58" spans="3:9" ht="12.75" customHeight="1" hidden="1">
      <c r="C58" s="11"/>
      <c r="D58" s="9"/>
      <c r="E58" s="22"/>
      <c r="F58" s="22"/>
      <c r="G58" s="22"/>
      <c r="H58" s="16"/>
      <c r="I58" s="16"/>
    </row>
    <row r="59" spans="3:9" ht="12.75" customHeight="1" hidden="1">
      <c r="C59" s="11"/>
      <c r="D59" s="9"/>
      <c r="E59" s="22"/>
      <c r="F59" s="22"/>
      <c r="G59" s="22"/>
      <c r="H59" s="16"/>
      <c r="I59" s="16"/>
    </row>
    <row r="60" spans="3:9" ht="12.75" customHeight="1" hidden="1">
      <c r="C60" s="11"/>
      <c r="D60" s="9"/>
      <c r="E60" s="22"/>
      <c r="F60" s="22"/>
      <c r="G60" s="22"/>
      <c r="H60" s="16"/>
      <c r="I60" s="16"/>
    </row>
    <row r="61" spans="3:9" ht="12.75" customHeight="1" hidden="1">
      <c r="C61" s="11"/>
      <c r="D61" s="9"/>
      <c r="E61" s="22"/>
      <c r="F61" s="22"/>
      <c r="G61" s="22"/>
      <c r="H61" s="16"/>
      <c r="I61" s="16"/>
    </row>
    <row r="62" spans="3:9" s="8" customFormat="1" ht="25.5">
      <c r="C62" s="11" t="s">
        <v>63</v>
      </c>
      <c r="D62" s="9" t="s">
        <v>68</v>
      </c>
      <c r="E62" s="22">
        <v>29300</v>
      </c>
      <c r="F62" s="22">
        <v>29300</v>
      </c>
      <c r="G62" s="22">
        <v>29297</v>
      </c>
      <c r="H62" s="16">
        <f>G62/E62*100</f>
        <v>99.98976109215018</v>
      </c>
      <c r="I62" s="16">
        <f t="shared" si="1"/>
        <v>99.98976109215018</v>
      </c>
    </row>
    <row r="63" spans="3:9" s="8" customFormat="1" ht="38.25">
      <c r="C63" s="11"/>
      <c r="D63" s="9" t="s">
        <v>71</v>
      </c>
      <c r="E63" s="22">
        <v>4900000</v>
      </c>
      <c r="F63" s="22">
        <v>5383548</v>
      </c>
      <c r="G63" s="22">
        <v>5383267</v>
      </c>
      <c r="H63" s="16">
        <f>G63/E63*100</f>
        <v>109.86259183673471</v>
      </c>
      <c r="I63" s="16">
        <f t="shared" si="1"/>
        <v>99.99478039389636</v>
      </c>
    </row>
    <row r="64" spans="3:9" s="8" customFormat="1" ht="12.75">
      <c r="C64" s="11" t="s">
        <v>61</v>
      </c>
      <c r="D64" s="9" t="s">
        <v>69</v>
      </c>
      <c r="E64" s="22">
        <v>9700</v>
      </c>
      <c r="F64" s="22">
        <v>12600</v>
      </c>
      <c r="G64" s="22"/>
      <c r="H64" s="16">
        <f>G64/E64*100</f>
        <v>0</v>
      </c>
      <c r="I64" s="16">
        <f t="shared" si="1"/>
        <v>0</v>
      </c>
    </row>
    <row r="65" spans="3:9" ht="38.25" customHeight="1" hidden="1">
      <c r="C65" s="11" t="s">
        <v>70</v>
      </c>
      <c r="D65" s="9" t="s">
        <v>71</v>
      </c>
      <c r="E65" s="22"/>
      <c r="F65" s="22"/>
      <c r="G65" s="22"/>
      <c r="H65" s="16" t="e">
        <f>G65/E65*100</f>
        <v>#DIV/0!</v>
      </c>
      <c r="I65" s="16" t="e">
        <f t="shared" si="1"/>
        <v>#DIV/0!</v>
      </c>
    </row>
    <row r="66" spans="3:9" ht="12.75" customHeight="1" hidden="1">
      <c r="C66" s="11"/>
      <c r="D66" s="9"/>
      <c r="E66" s="22"/>
      <c r="F66" s="22"/>
      <c r="G66" s="22"/>
      <c r="H66" s="16"/>
      <c r="I66" s="16"/>
    </row>
    <row r="67" spans="3:9" ht="12.75" customHeight="1" hidden="1">
      <c r="C67" s="11"/>
      <c r="D67" s="9"/>
      <c r="E67" s="22"/>
      <c r="F67" s="22"/>
      <c r="G67" s="22"/>
      <c r="H67" s="16"/>
      <c r="I67" s="16"/>
    </row>
    <row r="68" spans="3:9" s="8" customFormat="1" ht="12.75" customHeight="1" hidden="1">
      <c r="C68" s="11"/>
      <c r="D68" s="9"/>
      <c r="E68" s="22"/>
      <c r="F68" s="22"/>
      <c r="G68" s="22"/>
      <c r="H68" s="16"/>
      <c r="I68" s="16"/>
    </row>
    <row r="69" spans="3:9" s="8" customFormat="1" ht="12.75" customHeight="1" hidden="1">
      <c r="C69" s="11" t="s">
        <v>72</v>
      </c>
      <c r="D69" s="9"/>
      <c r="E69" s="22"/>
      <c r="F69" s="22"/>
      <c r="G69" s="22"/>
      <c r="H69" s="16" t="e">
        <f aca="true" t="shared" si="3" ref="H69:H76">G69/E69*100</f>
        <v>#DIV/0!</v>
      </c>
      <c r="I69" s="16" t="e">
        <f t="shared" si="1"/>
        <v>#DIV/0!</v>
      </c>
    </row>
    <row r="70" spans="3:9" s="8" customFormat="1" ht="12.75">
      <c r="C70" s="11" t="s">
        <v>73</v>
      </c>
      <c r="D70" s="9" t="s">
        <v>102</v>
      </c>
      <c r="E70" s="22">
        <v>800000</v>
      </c>
      <c r="F70" s="22">
        <v>1232873</v>
      </c>
      <c r="G70" s="22">
        <v>1232873</v>
      </c>
      <c r="H70" s="16">
        <f t="shared" si="3"/>
        <v>154.109125</v>
      </c>
      <c r="I70" s="16">
        <f t="shared" si="1"/>
        <v>100</v>
      </c>
    </row>
    <row r="71" spans="3:9" s="8" customFormat="1" ht="12.75" customHeight="1" hidden="1">
      <c r="C71" s="11" t="s">
        <v>73</v>
      </c>
      <c r="D71" s="9"/>
      <c r="E71" s="22"/>
      <c r="F71" s="22"/>
      <c r="G71" s="22"/>
      <c r="H71" s="16" t="e">
        <f t="shared" si="3"/>
        <v>#DIV/0!</v>
      </c>
      <c r="I71" s="16" t="e">
        <f t="shared" si="1"/>
        <v>#DIV/0!</v>
      </c>
    </row>
    <row r="72" spans="3:9" s="8" customFormat="1" ht="12.75" customHeight="1" hidden="1">
      <c r="C72" s="11" t="s">
        <v>75</v>
      </c>
      <c r="D72" s="9"/>
      <c r="E72" s="22"/>
      <c r="F72" s="22"/>
      <c r="G72" s="22"/>
      <c r="H72" s="16" t="e">
        <f t="shared" si="3"/>
        <v>#DIV/0!</v>
      </c>
      <c r="I72" s="16" t="e">
        <f t="shared" si="1"/>
        <v>#DIV/0!</v>
      </c>
    </row>
    <row r="73" spans="3:9" s="8" customFormat="1" ht="12.75" customHeight="1" hidden="1">
      <c r="C73" s="11" t="s">
        <v>57</v>
      </c>
      <c r="D73" s="9"/>
      <c r="E73" s="22"/>
      <c r="F73" s="22"/>
      <c r="G73" s="22"/>
      <c r="H73" s="16" t="e">
        <f t="shared" si="3"/>
        <v>#DIV/0!</v>
      </c>
      <c r="I73" s="16" t="e">
        <f t="shared" si="1"/>
        <v>#DIV/0!</v>
      </c>
    </row>
    <row r="74" spans="3:9" s="8" customFormat="1" ht="12.75">
      <c r="C74" s="11" t="s">
        <v>78</v>
      </c>
      <c r="D74" s="9" t="s">
        <v>79</v>
      </c>
      <c r="E74" s="22"/>
      <c r="F74" s="22"/>
      <c r="G74" s="22"/>
      <c r="H74" s="16" t="e">
        <f t="shared" si="3"/>
        <v>#DIV/0!</v>
      </c>
      <c r="I74" s="16" t="e">
        <f t="shared" si="1"/>
        <v>#DIV/0!</v>
      </c>
    </row>
    <row r="75" spans="3:9" ht="15.75">
      <c r="C75" s="30"/>
      <c r="D75" s="13" t="s">
        <v>6</v>
      </c>
      <c r="E75" s="23">
        <f>SUM(E9:E74)</f>
        <v>35300300</v>
      </c>
      <c r="F75" s="23">
        <f>SUM(F9:F74)</f>
        <v>45747203</v>
      </c>
      <c r="G75" s="23">
        <f>SUM(G9:G74)</f>
        <v>45312360</v>
      </c>
      <c r="H75" s="16">
        <f t="shared" si="3"/>
        <v>128.3625351625907</v>
      </c>
      <c r="I75" s="16">
        <f t="shared" si="1"/>
        <v>99.04946538480178</v>
      </c>
    </row>
    <row r="76" spans="3:9" s="8" customFormat="1" ht="25.5">
      <c r="C76" s="11" t="s">
        <v>82</v>
      </c>
      <c r="D76" s="9" t="s">
        <v>105</v>
      </c>
      <c r="E76" s="22"/>
      <c r="F76" s="22">
        <v>165000</v>
      </c>
      <c r="G76" s="22">
        <v>165000</v>
      </c>
      <c r="H76" s="16" t="e">
        <f t="shared" si="3"/>
        <v>#DIV/0!</v>
      </c>
      <c r="I76" s="16">
        <f t="shared" si="1"/>
        <v>100</v>
      </c>
    </row>
    <row r="77" spans="3:9" s="8" customFormat="1" ht="38.25">
      <c r="C77" s="34" t="s">
        <v>82</v>
      </c>
      <c r="D77" s="33" t="s">
        <v>112</v>
      </c>
      <c r="E77" s="22"/>
      <c r="F77" s="22"/>
      <c r="G77" s="22"/>
      <c r="H77" s="16"/>
      <c r="I77" s="16"/>
    </row>
    <row r="78" spans="3:9" s="8" customFormat="1" ht="12.75" customHeight="1" hidden="1">
      <c r="C78" s="34" t="s">
        <v>82</v>
      </c>
      <c r="D78" s="33" t="s">
        <v>92</v>
      </c>
      <c r="E78" s="22"/>
      <c r="F78" s="22"/>
      <c r="G78" s="22"/>
      <c r="H78" s="16"/>
      <c r="I78" s="16"/>
    </row>
    <row r="79" spans="3:9" s="8" customFormat="1" ht="25.5" customHeight="1" hidden="1">
      <c r="C79" s="34" t="s">
        <v>82</v>
      </c>
      <c r="D79" s="33" t="s">
        <v>93</v>
      </c>
      <c r="E79" s="22"/>
      <c r="F79" s="22"/>
      <c r="G79" s="22"/>
      <c r="H79" s="16"/>
      <c r="I79" s="16"/>
    </row>
    <row r="80" spans="3:9" s="8" customFormat="1" ht="12.75">
      <c r="C80" s="34" t="s">
        <v>82</v>
      </c>
      <c r="D80" s="33" t="s">
        <v>106</v>
      </c>
      <c r="E80" s="22" t="s">
        <v>107</v>
      </c>
      <c r="F80" s="22">
        <v>50000</v>
      </c>
      <c r="G80" s="22">
        <v>40000</v>
      </c>
      <c r="H80" s="16" t="e">
        <f>G80/E80*100</f>
        <v>#VALUE!</v>
      </c>
      <c r="I80" s="16">
        <f t="shared" si="1"/>
        <v>80</v>
      </c>
    </row>
    <row r="81" spans="3:9" s="8" customFormat="1" ht="12.75">
      <c r="C81" s="11" t="s">
        <v>82</v>
      </c>
      <c r="D81" s="9" t="s">
        <v>103</v>
      </c>
      <c r="E81" s="22">
        <v>2400000</v>
      </c>
      <c r="F81" s="22">
        <v>3479600</v>
      </c>
      <c r="G81" s="22">
        <v>3479600</v>
      </c>
      <c r="H81" s="16">
        <f>G81/E81*100</f>
        <v>144.98333333333332</v>
      </c>
      <c r="I81" s="16">
        <f t="shared" si="1"/>
        <v>100</v>
      </c>
    </row>
    <row r="82" spans="3:9" s="8" customFormat="1" ht="25.5" customHeight="1" hidden="1">
      <c r="C82" s="34" t="s">
        <v>87</v>
      </c>
      <c r="D82" s="33" t="s">
        <v>89</v>
      </c>
      <c r="E82" s="22"/>
      <c r="F82" s="22"/>
      <c r="G82" s="22"/>
      <c r="H82" s="16"/>
      <c r="I82" s="16"/>
    </row>
    <row r="83" spans="3:9" ht="15.75">
      <c r="C83" s="30"/>
      <c r="D83" s="13" t="s">
        <v>7</v>
      </c>
      <c r="E83" s="24">
        <f>SUM(E75:E82)</f>
        <v>37700300</v>
      </c>
      <c r="F83" s="24">
        <f>SUM(F75:F82)</f>
        <v>49441803</v>
      </c>
      <c r="G83" s="24">
        <f>SUM(G75:G82)</f>
        <v>48996960</v>
      </c>
      <c r="H83" s="16">
        <f>G83/E83*100</f>
        <v>129.96437694129753</v>
      </c>
      <c r="I83" s="16">
        <f t="shared" si="1"/>
        <v>99.1002694622605</v>
      </c>
    </row>
    <row r="84" spans="3:9" ht="15.75">
      <c r="C84" s="30"/>
      <c r="D84" s="13" t="s">
        <v>8</v>
      </c>
      <c r="E84" s="22">
        <f>E85</f>
        <v>30000</v>
      </c>
      <c r="F84" s="22">
        <f>F85</f>
        <v>30000</v>
      </c>
      <c r="G84" s="22"/>
      <c r="H84" s="16"/>
      <c r="I84" s="16"/>
    </row>
    <row r="85" spans="3:9" ht="25.5">
      <c r="C85" s="14">
        <v>1060</v>
      </c>
      <c r="D85" s="15" t="s">
        <v>84</v>
      </c>
      <c r="E85" s="25">
        <v>30000</v>
      </c>
      <c r="F85" s="26">
        <v>30000</v>
      </c>
      <c r="G85" s="26"/>
      <c r="H85" s="21">
        <f aca="true" t="shared" si="4" ref="H85:H110">G85/E85*100</f>
        <v>0</v>
      </c>
      <c r="I85" s="21">
        <f aca="true" t="shared" si="5" ref="I85:I110">G85/F85*100</f>
        <v>0</v>
      </c>
    </row>
    <row r="86" spans="3:9" ht="17.25" customHeight="1">
      <c r="C86" s="30"/>
      <c r="D86" s="12" t="s">
        <v>9</v>
      </c>
      <c r="E86" s="24">
        <f>E83+E85</f>
        <v>37730300</v>
      </c>
      <c r="F86" s="24">
        <f>F83+F85</f>
        <v>49471803</v>
      </c>
      <c r="G86" s="24">
        <f>G83+G85</f>
        <v>48996960</v>
      </c>
      <c r="H86" s="16">
        <f t="shared" si="4"/>
        <v>129.8610400659417</v>
      </c>
      <c r="I86" s="16">
        <f t="shared" si="5"/>
        <v>99.04017446059122</v>
      </c>
    </row>
    <row r="87" spans="3:9" ht="19.5" customHeight="1">
      <c r="C87" s="30"/>
      <c r="D87" s="12" t="s">
        <v>10</v>
      </c>
      <c r="E87" s="24">
        <f>E88+E107</f>
        <v>1393000</v>
      </c>
      <c r="F87" s="24">
        <f>F88+F107</f>
        <v>2062425</v>
      </c>
      <c r="G87" s="24">
        <f>G88+G107</f>
        <v>1811889</v>
      </c>
      <c r="H87" s="16">
        <f t="shared" si="4"/>
        <v>130.07099784637472</v>
      </c>
      <c r="I87" s="16">
        <f t="shared" si="5"/>
        <v>87.85235826757336</v>
      </c>
    </row>
    <row r="88" spans="3:9" ht="15.75">
      <c r="C88" s="30"/>
      <c r="D88" s="13" t="s">
        <v>11</v>
      </c>
      <c r="E88" s="24">
        <f>SUM(E89:E106)</f>
        <v>1393000</v>
      </c>
      <c r="F88" s="24">
        <f>SUM(F89:F106)</f>
        <v>2062425</v>
      </c>
      <c r="G88" s="24">
        <f>SUM(G89:G106)</f>
        <v>1811889</v>
      </c>
      <c r="H88" s="16">
        <f t="shared" si="4"/>
        <v>130.07099784637472</v>
      </c>
      <c r="I88" s="16">
        <f t="shared" si="5"/>
        <v>87.85235826757336</v>
      </c>
    </row>
    <row r="89" spans="3:9" ht="51">
      <c r="C89" s="10" t="s">
        <v>32</v>
      </c>
      <c r="D89" s="9" t="s">
        <v>33</v>
      </c>
      <c r="E89" s="20">
        <v>60000</v>
      </c>
      <c r="F89" s="20">
        <v>60000</v>
      </c>
      <c r="G89" s="20">
        <v>23745</v>
      </c>
      <c r="H89" s="16">
        <f t="shared" si="4"/>
        <v>39.574999999999996</v>
      </c>
      <c r="I89" s="16">
        <f t="shared" si="5"/>
        <v>39.574999999999996</v>
      </c>
    </row>
    <row r="90" spans="3:9" ht="19.5" customHeight="1">
      <c r="C90" s="11" t="s">
        <v>34</v>
      </c>
      <c r="D90" s="9" t="s">
        <v>35</v>
      </c>
      <c r="E90" s="20"/>
      <c r="F90" s="20">
        <v>100000</v>
      </c>
      <c r="G90" s="20">
        <v>100000</v>
      </c>
      <c r="H90" s="16" t="e">
        <f t="shared" si="4"/>
        <v>#DIV/0!</v>
      </c>
      <c r="I90" s="16">
        <f t="shared" si="5"/>
        <v>100</v>
      </c>
    </row>
    <row r="91" spans="3:9" ht="19.5" customHeight="1">
      <c r="C91" s="11" t="s">
        <v>36</v>
      </c>
      <c r="D91" s="9" t="s">
        <v>37</v>
      </c>
      <c r="E91" s="20"/>
      <c r="F91" s="20">
        <v>49700</v>
      </c>
      <c r="G91" s="20">
        <v>49700</v>
      </c>
      <c r="H91" s="16" t="e">
        <f t="shared" si="4"/>
        <v>#DIV/0!</v>
      </c>
      <c r="I91" s="16">
        <f t="shared" si="5"/>
        <v>100</v>
      </c>
    </row>
    <row r="92" spans="3:9" ht="19.5" customHeight="1" hidden="1">
      <c r="C92" s="11" t="s">
        <v>40</v>
      </c>
      <c r="D92" s="9" t="s">
        <v>86</v>
      </c>
      <c r="E92" s="20"/>
      <c r="F92" s="20"/>
      <c r="G92" s="20"/>
      <c r="H92" s="16"/>
      <c r="I92" s="16"/>
    </row>
    <row r="93" spans="3:9" ht="19.5" customHeight="1">
      <c r="C93" s="11" t="s">
        <v>55</v>
      </c>
      <c r="D93" s="9" t="s">
        <v>56</v>
      </c>
      <c r="E93" s="20">
        <v>620000</v>
      </c>
      <c r="F93" s="20">
        <v>1069725</v>
      </c>
      <c r="G93" s="20">
        <v>811892</v>
      </c>
      <c r="H93" s="16">
        <f t="shared" si="4"/>
        <v>130.95032258064515</v>
      </c>
      <c r="I93" s="16">
        <f t="shared" si="5"/>
        <v>75.89726331533807</v>
      </c>
    </row>
    <row r="94" spans="3:9" ht="38.25">
      <c r="C94" s="11" t="s">
        <v>70</v>
      </c>
      <c r="D94" s="9" t="s">
        <v>71</v>
      </c>
      <c r="E94" s="20">
        <v>635000</v>
      </c>
      <c r="F94" s="20">
        <v>635000</v>
      </c>
      <c r="G94" s="20">
        <v>664006</v>
      </c>
      <c r="H94" s="16">
        <f t="shared" si="4"/>
        <v>104.56787401574803</v>
      </c>
      <c r="I94" s="16">
        <f t="shared" si="5"/>
        <v>104.56787401574803</v>
      </c>
    </row>
    <row r="95" spans="3:9" ht="12.75">
      <c r="C95" s="11" t="s">
        <v>73</v>
      </c>
      <c r="D95" s="9" t="s">
        <v>102</v>
      </c>
      <c r="E95" s="20">
        <v>2500</v>
      </c>
      <c r="F95" s="20">
        <v>102500</v>
      </c>
      <c r="G95" s="20">
        <v>117046</v>
      </c>
      <c r="H95" s="16">
        <f t="shared" si="4"/>
        <v>4681.84</v>
      </c>
      <c r="I95" s="16">
        <f t="shared" si="5"/>
        <v>114.19121951219513</v>
      </c>
    </row>
    <row r="96" spans="3:9" ht="12.75" hidden="1">
      <c r="C96" s="11" t="s">
        <v>73</v>
      </c>
      <c r="D96" s="9" t="s">
        <v>74</v>
      </c>
      <c r="E96" s="20"/>
      <c r="F96" s="20"/>
      <c r="G96" s="20"/>
      <c r="H96" s="16" t="e">
        <f t="shared" si="4"/>
        <v>#DIV/0!</v>
      </c>
      <c r="I96" s="16" t="e">
        <f t="shared" si="5"/>
        <v>#DIV/0!</v>
      </c>
    </row>
    <row r="97" spans="3:9" ht="12.75" hidden="1">
      <c r="C97" s="11" t="s">
        <v>75</v>
      </c>
      <c r="D97" s="9" t="s">
        <v>76</v>
      </c>
      <c r="E97" s="20"/>
      <c r="F97" s="20"/>
      <c r="G97" s="20"/>
      <c r="H97" s="16" t="e">
        <f t="shared" si="4"/>
        <v>#DIV/0!</v>
      </c>
      <c r="I97" s="16" t="e">
        <f t="shared" si="5"/>
        <v>#DIV/0!</v>
      </c>
    </row>
    <row r="98" spans="3:9" ht="12.75" hidden="1">
      <c r="C98" s="11" t="s">
        <v>57</v>
      </c>
      <c r="D98" s="9" t="s">
        <v>77</v>
      </c>
      <c r="E98" s="20"/>
      <c r="F98" s="20"/>
      <c r="G98" s="20"/>
      <c r="H98" s="16" t="e">
        <f t="shared" si="4"/>
        <v>#DIV/0!</v>
      </c>
      <c r="I98" s="16" t="e">
        <f t="shared" si="5"/>
        <v>#DIV/0!</v>
      </c>
    </row>
    <row r="99" spans="3:9" ht="25.5" hidden="1">
      <c r="C99" s="11" t="s">
        <v>80</v>
      </c>
      <c r="D99" s="9" t="s">
        <v>81</v>
      </c>
      <c r="E99" s="20"/>
      <c r="F99" s="20"/>
      <c r="G99" s="20"/>
      <c r="H99" s="16" t="e">
        <f t="shared" si="4"/>
        <v>#DIV/0!</v>
      </c>
      <c r="I99" s="16" t="e">
        <f t="shared" si="5"/>
        <v>#DIV/0!</v>
      </c>
    </row>
    <row r="100" spans="3:9" ht="12.75" hidden="1">
      <c r="C100" s="11" t="s">
        <v>46</v>
      </c>
      <c r="D100" s="9" t="s">
        <v>47</v>
      </c>
      <c r="E100" s="20"/>
      <c r="F100" s="20"/>
      <c r="G100" s="20"/>
      <c r="H100" s="16" t="e">
        <f t="shared" si="4"/>
        <v>#DIV/0!</v>
      </c>
      <c r="I100" s="16" t="e">
        <f t="shared" si="5"/>
        <v>#DIV/0!</v>
      </c>
    </row>
    <row r="101" spans="3:9" ht="25.5">
      <c r="C101" s="27">
        <v>1040</v>
      </c>
      <c r="D101" s="33" t="s">
        <v>41</v>
      </c>
      <c r="E101" s="20">
        <v>30000</v>
      </c>
      <c r="F101" s="20"/>
      <c r="G101" s="20"/>
      <c r="H101" s="16"/>
      <c r="I101" s="16" t="e">
        <f t="shared" si="5"/>
        <v>#DIV/0!</v>
      </c>
    </row>
    <row r="102" spans="3:9" ht="51">
      <c r="C102" s="11" t="s">
        <v>46</v>
      </c>
      <c r="D102" s="9" t="s">
        <v>113</v>
      </c>
      <c r="E102" s="20">
        <v>45500</v>
      </c>
      <c r="F102" s="20">
        <v>45500</v>
      </c>
      <c r="G102" s="20">
        <v>45500</v>
      </c>
      <c r="H102" s="16">
        <f t="shared" si="4"/>
        <v>100</v>
      </c>
      <c r="I102" s="16">
        <f t="shared" si="5"/>
        <v>100</v>
      </c>
    </row>
    <row r="103" spans="3:9" ht="12.75">
      <c r="C103" s="34" t="s">
        <v>46</v>
      </c>
      <c r="D103" s="33" t="s">
        <v>114</v>
      </c>
      <c r="E103" s="20"/>
      <c r="F103" s="20"/>
      <c r="G103" s="20"/>
      <c r="H103" s="16"/>
      <c r="I103" s="16" t="e">
        <f>G103/F103*100</f>
        <v>#DIV/0!</v>
      </c>
    </row>
    <row r="104" spans="3:9" ht="12.75" hidden="1">
      <c r="C104" s="11" t="s">
        <v>49</v>
      </c>
      <c r="D104" s="33" t="s">
        <v>50</v>
      </c>
      <c r="E104" s="20"/>
      <c r="F104" s="20"/>
      <c r="G104" s="20"/>
      <c r="H104" s="16"/>
      <c r="I104" s="16" t="e">
        <f>G104/F104*100</f>
        <v>#DIV/0!</v>
      </c>
    </row>
    <row r="105" spans="3:9" ht="38.25">
      <c r="C105" s="11" t="s">
        <v>82</v>
      </c>
      <c r="D105" s="33" t="s">
        <v>104</v>
      </c>
      <c r="E105" s="20"/>
      <c r="F105" s="20"/>
      <c r="G105" s="20"/>
      <c r="H105" s="16"/>
      <c r="I105" s="16" t="e">
        <f>G105/F105*100</f>
        <v>#DIV/0!</v>
      </c>
    </row>
    <row r="106" spans="3:9" ht="12.75" hidden="1">
      <c r="C106" s="11" t="s">
        <v>91</v>
      </c>
      <c r="D106" s="33" t="s">
        <v>90</v>
      </c>
      <c r="E106" s="20"/>
      <c r="F106" s="20"/>
      <c r="G106" s="20"/>
      <c r="H106" s="16"/>
      <c r="I106" s="16" t="e">
        <f t="shared" si="5"/>
        <v>#DIV/0!</v>
      </c>
    </row>
    <row r="107" spans="3:9" ht="12.75">
      <c r="C107" s="11"/>
      <c r="D107" s="1" t="s">
        <v>12</v>
      </c>
      <c r="E107" s="20"/>
      <c r="F107" s="20"/>
      <c r="G107" s="20"/>
      <c r="H107" s="16"/>
      <c r="I107" s="16"/>
    </row>
    <row r="108" spans="3:9" ht="18" customHeight="1">
      <c r="C108" s="27">
        <v>1060</v>
      </c>
      <c r="D108" s="5" t="s">
        <v>5</v>
      </c>
      <c r="E108" s="20">
        <v>17500</v>
      </c>
      <c r="F108" s="20">
        <v>17500</v>
      </c>
      <c r="G108" s="20">
        <v>17500</v>
      </c>
      <c r="H108" s="16">
        <f>G108/E108*100</f>
        <v>100</v>
      </c>
      <c r="I108" s="16">
        <f>G108/F108*100</f>
        <v>100</v>
      </c>
    </row>
    <row r="109" spans="3:9" ht="25.5" customHeight="1">
      <c r="C109" s="27">
        <v>1060</v>
      </c>
      <c r="D109" s="9" t="s">
        <v>29</v>
      </c>
      <c r="E109" s="20">
        <v>-17500</v>
      </c>
      <c r="F109" s="20">
        <v>-17500</v>
      </c>
      <c r="G109" s="20"/>
      <c r="H109" s="16">
        <f>G109/E109*100</f>
        <v>0</v>
      </c>
      <c r="I109" s="16">
        <f>G109/F109*100</f>
        <v>0</v>
      </c>
    </row>
    <row r="110" spans="3:9" ht="17.25" customHeight="1">
      <c r="C110" s="31"/>
      <c r="D110" s="13" t="s">
        <v>13</v>
      </c>
      <c r="E110" s="24">
        <f>E86+E87</f>
        <v>39123300</v>
      </c>
      <c r="F110" s="24">
        <f>F86+F87</f>
        <v>51534228</v>
      </c>
      <c r="G110" s="24">
        <f>G86+G87</f>
        <v>50808849</v>
      </c>
      <c r="H110" s="16">
        <f t="shared" si="4"/>
        <v>129.86851569269464</v>
      </c>
      <c r="I110" s="16">
        <f t="shared" si="5"/>
        <v>98.59243258674604</v>
      </c>
    </row>
    <row r="111" spans="3:9" ht="12.75">
      <c r="C111" s="2"/>
      <c r="D111" s="7" t="s">
        <v>24</v>
      </c>
      <c r="E111" s="20"/>
      <c r="F111" s="20"/>
      <c r="G111" s="20"/>
      <c r="H111" s="16"/>
      <c r="I111" s="16"/>
    </row>
    <row r="112" spans="3:9" ht="12.75">
      <c r="C112" s="32">
        <v>200000</v>
      </c>
      <c r="D112" s="6" t="s">
        <v>17</v>
      </c>
      <c r="E112" s="20">
        <v>-75500</v>
      </c>
      <c r="F112" s="20">
        <v>126347</v>
      </c>
      <c r="G112" s="20">
        <v>126347</v>
      </c>
      <c r="H112" s="16"/>
      <c r="I112" s="16"/>
    </row>
    <row r="113" spans="3:9" ht="12.75">
      <c r="C113" s="32">
        <v>203410</v>
      </c>
      <c r="D113" s="6" t="s">
        <v>18</v>
      </c>
      <c r="E113" s="20"/>
      <c r="F113" s="20">
        <v>1773310</v>
      </c>
      <c r="G113" s="20" t="s">
        <v>107</v>
      </c>
      <c r="H113" s="16"/>
      <c r="I113" s="16"/>
    </row>
    <row r="114" spans="3:9" ht="12.75">
      <c r="C114" s="32">
        <v>203420</v>
      </c>
      <c r="D114" s="6" t="s">
        <v>19</v>
      </c>
      <c r="E114" s="20"/>
      <c r="F114" s="20">
        <v>-1773310</v>
      </c>
      <c r="G114" s="20" t="s">
        <v>107</v>
      </c>
      <c r="H114" s="16"/>
      <c r="I114" s="16"/>
    </row>
    <row r="115" spans="3:9" ht="12.75">
      <c r="C115" s="32">
        <v>208000</v>
      </c>
      <c r="D115" s="6" t="s">
        <v>20</v>
      </c>
      <c r="E115" s="20">
        <v>-75500</v>
      </c>
      <c r="F115" s="20">
        <v>126347</v>
      </c>
      <c r="G115" s="20">
        <v>126347</v>
      </c>
      <c r="H115" s="16"/>
      <c r="I115" s="16"/>
    </row>
    <row r="116" spans="3:9" ht="25.5">
      <c r="C116" s="32">
        <v>208400</v>
      </c>
      <c r="D116" s="6" t="s">
        <v>28</v>
      </c>
      <c r="E116" s="20">
        <v>-75500</v>
      </c>
      <c r="F116" s="20">
        <v>-822925</v>
      </c>
      <c r="G116" s="20">
        <v>-822925</v>
      </c>
      <c r="H116" s="16"/>
      <c r="I116" s="16"/>
    </row>
    <row r="117" spans="3:9" ht="12.75">
      <c r="C117" s="32">
        <v>208100</v>
      </c>
      <c r="D117" s="6" t="s">
        <v>21</v>
      </c>
      <c r="E117" s="20"/>
      <c r="F117" s="20">
        <v>949273</v>
      </c>
      <c r="G117" s="20" t="s">
        <v>107</v>
      </c>
      <c r="H117" s="16"/>
      <c r="I117" s="16"/>
    </row>
    <row r="118" spans="3:9" ht="12.75">
      <c r="C118" s="32">
        <v>208340</v>
      </c>
      <c r="D118" s="6" t="s">
        <v>85</v>
      </c>
      <c r="E118" s="20"/>
      <c r="F118" s="20"/>
      <c r="G118" s="20" t="s">
        <v>107</v>
      </c>
      <c r="H118" s="16"/>
      <c r="I118" s="16"/>
    </row>
    <row r="119" spans="3:9" ht="12.75">
      <c r="C119" s="32">
        <v>600000</v>
      </c>
      <c r="D119" s="6" t="s">
        <v>22</v>
      </c>
      <c r="E119" s="20">
        <v>-75500</v>
      </c>
      <c r="F119" s="20">
        <v>126347</v>
      </c>
      <c r="G119" s="20">
        <v>126347</v>
      </c>
      <c r="H119" s="16"/>
      <c r="I119" s="16"/>
    </row>
    <row r="120" spans="3:9" ht="12.75">
      <c r="C120" s="32">
        <v>602000</v>
      </c>
      <c r="D120" s="6" t="s">
        <v>23</v>
      </c>
      <c r="E120" s="20">
        <v>-75500</v>
      </c>
      <c r="F120" s="20">
        <v>126347</v>
      </c>
      <c r="G120" s="20">
        <v>126347</v>
      </c>
      <c r="H120" s="16"/>
      <c r="I120" s="16"/>
    </row>
    <row r="121" spans="3:9" ht="12.75">
      <c r="C121" s="32">
        <v>602100</v>
      </c>
      <c r="D121" s="6" t="s">
        <v>21</v>
      </c>
      <c r="E121" s="20"/>
      <c r="F121" s="20">
        <v>949273</v>
      </c>
      <c r="G121" s="20" t="s">
        <v>107</v>
      </c>
      <c r="H121" s="16"/>
      <c r="I121" s="16"/>
    </row>
    <row r="122" spans="3:9" ht="12.75">
      <c r="C122" s="32">
        <v>602304</v>
      </c>
      <c r="D122" s="6" t="s">
        <v>85</v>
      </c>
      <c r="E122" s="20"/>
      <c r="F122" s="20"/>
      <c r="G122" s="20" t="s">
        <v>107</v>
      </c>
      <c r="H122" s="16"/>
      <c r="I122" s="16"/>
    </row>
    <row r="123" spans="3:9" ht="25.5">
      <c r="C123" s="32">
        <v>602400</v>
      </c>
      <c r="D123" s="6" t="s">
        <v>28</v>
      </c>
      <c r="E123" s="20">
        <v>-75500</v>
      </c>
      <c r="F123" s="20">
        <v>-822925</v>
      </c>
      <c r="G123" s="20">
        <v>-822925</v>
      </c>
      <c r="H123" s="16"/>
      <c r="I123" s="16"/>
    </row>
    <row r="124" spans="3:9" ht="25.5">
      <c r="C124" s="32">
        <v>603000</v>
      </c>
      <c r="D124" s="6" t="s">
        <v>14</v>
      </c>
      <c r="E124" s="20"/>
      <c r="F124" s="20"/>
      <c r="G124" s="20"/>
      <c r="H124" s="16"/>
      <c r="I124" s="16"/>
    </row>
    <row r="125" spans="3:9" ht="12.75">
      <c r="C125" s="2"/>
      <c r="D125" s="7" t="s">
        <v>25</v>
      </c>
      <c r="E125" s="20"/>
      <c r="F125" s="20"/>
      <c r="G125" s="20"/>
      <c r="H125" s="16"/>
      <c r="I125" s="16"/>
    </row>
    <row r="126" spans="3:9" ht="12.75">
      <c r="C126" s="32">
        <v>200000</v>
      </c>
      <c r="D126" s="6" t="s">
        <v>17</v>
      </c>
      <c r="E126" s="20">
        <v>75500</v>
      </c>
      <c r="F126" s="20">
        <v>822925</v>
      </c>
      <c r="G126" s="20">
        <v>822925</v>
      </c>
      <c r="H126" s="16"/>
      <c r="I126" s="16"/>
    </row>
    <row r="127" spans="3:9" ht="25.5">
      <c r="C127" s="32">
        <v>205000</v>
      </c>
      <c r="D127" s="6" t="s">
        <v>26</v>
      </c>
      <c r="E127" s="20"/>
      <c r="F127" s="20"/>
      <c r="G127" s="20"/>
      <c r="H127" s="16"/>
      <c r="I127" s="16"/>
    </row>
    <row r="128" spans="3:9" ht="12.75">
      <c r="C128" s="32">
        <v>208000</v>
      </c>
      <c r="D128" s="6" t="s">
        <v>20</v>
      </c>
      <c r="E128" s="20">
        <v>75500</v>
      </c>
      <c r="F128" s="20">
        <v>822925</v>
      </c>
      <c r="G128" s="20">
        <v>822925</v>
      </c>
      <c r="H128" s="16"/>
      <c r="I128" s="16"/>
    </row>
    <row r="129" spans="3:9" ht="25.5">
      <c r="C129" s="32">
        <v>208400</v>
      </c>
      <c r="D129" s="6" t="s">
        <v>28</v>
      </c>
      <c r="E129" s="20">
        <v>75500</v>
      </c>
      <c r="F129" s="20">
        <v>822925</v>
      </c>
      <c r="G129" s="20">
        <v>822925</v>
      </c>
      <c r="H129" s="16"/>
      <c r="I129" s="16"/>
    </row>
    <row r="130" spans="3:9" ht="12.75">
      <c r="C130" s="32">
        <v>208100</v>
      </c>
      <c r="D130" s="6" t="s">
        <v>21</v>
      </c>
      <c r="E130" s="20"/>
      <c r="F130" s="20"/>
      <c r="G130" s="20"/>
      <c r="H130" s="16"/>
      <c r="I130" s="16"/>
    </row>
    <row r="131" spans="3:9" ht="12.75" hidden="1">
      <c r="C131" s="32"/>
      <c r="D131" s="6"/>
      <c r="E131" s="20"/>
      <c r="F131" s="20"/>
      <c r="G131" s="20"/>
      <c r="H131" s="16"/>
      <c r="I131" s="16"/>
    </row>
    <row r="132" spans="3:9" ht="12.75">
      <c r="C132" s="32">
        <v>600000</v>
      </c>
      <c r="D132" s="6" t="s">
        <v>22</v>
      </c>
      <c r="E132" s="20">
        <v>75500</v>
      </c>
      <c r="F132" s="20">
        <v>822925</v>
      </c>
      <c r="G132" s="20">
        <v>822925</v>
      </c>
      <c r="H132" s="16"/>
      <c r="I132" s="16"/>
    </row>
    <row r="133" spans="3:9" ht="12.75">
      <c r="C133" s="32">
        <v>602000</v>
      </c>
      <c r="D133" s="6" t="s">
        <v>23</v>
      </c>
      <c r="E133" s="20"/>
      <c r="F133" s="20"/>
      <c r="G133" s="20" t="s">
        <v>107</v>
      </c>
      <c r="H133" s="16"/>
      <c r="I133" s="16"/>
    </row>
    <row r="134" spans="3:9" ht="25.5">
      <c r="C134" s="32">
        <v>602400</v>
      </c>
      <c r="D134" s="6" t="s">
        <v>28</v>
      </c>
      <c r="E134" s="20">
        <v>75000</v>
      </c>
      <c r="F134" s="20">
        <v>822925</v>
      </c>
      <c r="G134" s="20">
        <v>822925</v>
      </c>
      <c r="H134" s="16"/>
      <c r="I134" s="16"/>
    </row>
    <row r="135" spans="3:9" ht="12.75">
      <c r="C135" s="32">
        <v>602100</v>
      </c>
      <c r="D135" s="6" t="s">
        <v>21</v>
      </c>
      <c r="E135" s="20"/>
      <c r="F135" s="20"/>
      <c r="G135" s="20"/>
      <c r="H135" s="16"/>
      <c r="I135" s="16"/>
    </row>
    <row r="138" spans="4:9" ht="18.75">
      <c r="D138" s="35" t="s">
        <v>124</v>
      </c>
      <c r="G138"/>
      <c r="H138"/>
      <c r="I138"/>
    </row>
    <row r="139" spans="4:9" ht="18.75">
      <c r="D139" s="35" t="s">
        <v>125</v>
      </c>
      <c r="E139" s="36"/>
      <c r="F139" s="36"/>
      <c r="G139" s="37"/>
      <c r="H139" s="37"/>
      <c r="I139" s="37"/>
    </row>
    <row r="140" spans="4:9" ht="18.75">
      <c r="D140" s="39"/>
      <c r="G140" s="35"/>
      <c r="H140"/>
      <c r="I140"/>
    </row>
  </sheetData>
  <sheetProtection/>
  <mergeCells count="1">
    <mergeCell ref="C6:I7"/>
  </mergeCells>
  <printOptions/>
  <pageMargins left="0.42" right="0.23" top="0.55" bottom="0.59" header="0.3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u251815</cp:lastModifiedBy>
  <cp:lastPrinted>2020-10-15T11:12:36Z</cp:lastPrinted>
  <dcterms:created xsi:type="dcterms:W3CDTF">2002-10-23T06:36:30Z</dcterms:created>
  <dcterms:modified xsi:type="dcterms:W3CDTF">2021-02-10T06:35:08Z</dcterms:modified>
  <cp:category/>
  <cp:version/>
  <cp:contentType/>
  <cp:contentStatus/>
</cp:coreProperties>
</file>